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rinWuthrich\Desktop\Clients\Lubbock Real Estate Investors\"/>
    </mc:Choice>
  </mc:AlternateContent>
  <xr:revisionPtr revIDLastSave="0" documentId="8_{D980F46F-0EF5-4A4A-97BB-AE504D5979E5}" xr6:coauthVersionLast="47" xr6:coauthVersionMax="47" xr10:uidLastSave="{00000000-0000-0000-0000-000000000000}"/>
  <bookViews>
    <workbookView xWindow="-96" yWindow="-96" windowWidth="20928" windowHeight="12432" xr2:uid="{00000000-000D-0000-FFFF-FFFF00000000}"/>
  </bookViews>
  <sheets>
    <sheet name="DSCR" sheetId="1" r:id="rId1"/>
    <sheet name="Sales analys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5" i="2"/>
  <c r="B11" i="2"/>
  <c r="B10" i="2"/>
  <c r="B8" i="2"/>
  <c r="B7" i="2"/>
  <c r="B13" i="2" s="1"/>
  <c r="B17" i="2" s="1"/>
  <c r="B5" i="2"/>
  <c r="B4" i="2"/>
  <c r="B15" i="1"/>
  <c r="B14" i="1"/>
  <c r="B13" i="1"/>
  <c r="B12" i="1"/>
  <c r="B11" i="1"/>
  <c r="B18" i="1" l="1"/>
</calcChain>
</file>

<file path=xl/sharedStrings.xml><?xml version="1.0" encoding="utf-8"?>
<sst xmlns="http://schemas.openxmlformats.org/spreadsheetml/2006/main" count="35" uniqueCount="30">
  <si>
    <t>Enter Data in Yellow Cells</t>
  </si>
  <si>
    <t>Rent</t>
  </si>
  <si>
    <t>Monthly Insurance</t>
  </si>
  <si>
    <t>Monthly Taxes</t>
  </si>
  <si>
    <t>Management Fees (%)</t>
  </si>
  <si>
    <t>Amortization (years)</t>
  </si>
  <si>
    <t>Rate</t>
  </si>
  <si>
    <t>Insurance</t>
  </si>
  <si>
    <t>Taxes</t>
  </si>
  <si>
    <t>Management Fees</t>
  </si>
  <si>
    <t>CF avail for Pmts</t>
  </si>
  <si>
    <t>Payments</t>
  </si>
  <si>
    <t>Cash Flow</t>
  </si>
  <si>
    <t>DSCR</t>
  </si>
  <si>
    <t>CF is Cash Flow</t>
  </si>
  <si>
    <t>Pmts are Principal and Interest</t>
  </si>
  <si>
    <t>DSCR is Debt Service Coverage Ratio</t>
  </si>
  <si>
    <t>Sales Price</t>
  </si>
  <si>
    <t>Loan Payoff</t>
  </si>
  <si>
    <t>Cost to Sell (10%)</t>
  </si>
  <si>
    <t>Gross Proceeds</t>
  </si>
  <si>
    <t>Monthly Landscaping</t>
  </si>
  <si>
    <t>Monthly Utilities</t>
  </si>
  <si>
    <t>Monthly Payment</t>
  </si>
  <si>
    <t>Months to Close Sale</t>
  </si>
  <si>
    <t>Carrying Costs</t>
  </si>
  <si>
    <t>Cost to Close Purchase</t>
  </si>
  <si>
    <t>Net Profit</t>
  </si>
  <si>
    <t>taken from DSCR tab</t>
  </si>
  <si>
    <t>Term 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</si>
</sst>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5" x14ac:knownFonts="1">
    <font>
      <sz val="10"/>
      <color rgb="FF000000"/>
      <name val="Arial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 applyAlignment="1">
      <alignment horizontal="center"/>
    </xf>
    <xf numFmtId="10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2" borderId="0" xfId="0" applyNumberFormat="1" applyFont="1" applyFill="1" applyAlignment="1">
      <alignment horizontal="center"/>
    </xf>
    <xf numFmtId="0" fontId="0" fillId="0" borderId="0" xfId="0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workbookViewId="0">
      <selection activeCell="F5" sqref="F5"/>
    </sheetView>
  </sheetViews>
  <sheetFormatPr defaultColWidth="12.6640625" defaultRowHeight="15.75" customHeight="1" x14ac:dyDescent="0.4"/>
  <cols>
    <col min="1" max="1" width="22.21875" customWidth="1"/>
  </cols>
  <sheetData>
    <row r="1" spans="1:26" ht="15.75" customHeight="1" x14ac:dyDescent="0.55000000000000004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55000000000000004">
      <c r="A2" s="1" t="s">
        <v>1</v>
      </c>
      <c r="B2" s="3">
        <v>1500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55000000000000004">
      <c r="A3" s="1" t="s">
        <v>2</v>
      </c>
      <c r="B3" s="3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55000000000000004">
      <c r="A4" s="1" t="s">
        <v>3</v>
      </c>
      <c r="B4" s="3">
        <v>150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55000000000000004">
      <c r="A5" s="1" t="s">
        <v>4</v>
      </c>
      <c r="B5" s="2">
        <v>0.1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55000000000000004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55000000000000004">
      <c r="A7" s="12" t="s">
        <v>29</v>
      </c>
      <c r="B7" s="3">
        <v>150000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55000000000000004">
      <c r="A8" s="1" t="s">
        <v>5</v>
      </c>
      <c r="B8" s="4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55000000000000004">
      <c r="A9" s="1" t="s">
        <v>6</v>
      </c>
      <c r="B9" s="2">
        <v>7.4999999999999997E-2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55000000000000004">
      <c r="A11" s="1" t="s">
        <v>1</v>
      </c>
      <c r="B11" s="1">
        <f t="shared" ref="B11:B13" si="0">B2</f>
        <v>1500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55000000000000004">
      <c r="A12" s="1" t="s">
        <v>7</v>
      </c>
      <c r="B12" s="1">
        <f t="shared" si="0"/>
        <v>125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55000000000000004">
      <c r="A13" s="1" t="s">
        <v>8</v>
      </c>
      <c r="B13" s="1">
        <f t="shared" si="0"/>
        <v>150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55000000000000004">
      <c r="A14" s="1" t="s">
        <v>9</v>
      </c>
      <c r="B14" s="5">
        <f>B5*B2</f>
        <v>150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55000000000000004">
      <c r="A15" s="1" t="s">
        <v>10</v>
      </c>
      <c r="B15" s="1">
        <f>B11-B12-B13-B14</f>
        <v>1075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55000000000000004">
      <c r="A16" s="1" t="s">
        <v>11</v>
      </c>
      <c r="B16" s="5">
        <f>-PMT(B9/12,B8*12,B7,0,0)</f>
        <v>1048.8217628291686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55000000000000004">
      <c r="A17" s="1" t="s">
        <v>12</v>
      </c>
      <c r="B17" s="1">
        <f>B15-B16</f>
        <v>26.17823717083138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55000000000000004">
      <c r="A18" s="1" t="s">
        <v>13</v>
      </c>
      <c r="B18" s="6">
        <f>B15/B16</f>
        <v>1.0249596624503827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55000000000000004">
      <c r="A20" s="16" t="s">
        <v>14</v>
      </c>
      <c r="B20" s="1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55000000000000004">
      <c r="A21" s="16" t="s">
        <v>15</v>
      </c>
      <c r="B21" s="1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55000000000000004">
      <c r="A22" s="16" t="s">
        <v>16</v>
      </c>
      <c r="B22" s="1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3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3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3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3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3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3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3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3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3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3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3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3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3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3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3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3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3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3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3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3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3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3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3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3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3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3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3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3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3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3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3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3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3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3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3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3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3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3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3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3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3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3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3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3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3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3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3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3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3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3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3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3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3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3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3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3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3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3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3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3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3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3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3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3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3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3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3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3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3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3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3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3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3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3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3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3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3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3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3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3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3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3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3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3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3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3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3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3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3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3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3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3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3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3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3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3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3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3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3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3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3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3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3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3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3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3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3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3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3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3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3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3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3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3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3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3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3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3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3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3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3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3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3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3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3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3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3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3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3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3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3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3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3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3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3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3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3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3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3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3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3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3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3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3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3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3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3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3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3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3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3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3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3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3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3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3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3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3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3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3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3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3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3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3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3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3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3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3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3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3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3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3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3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3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3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3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3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3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3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3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3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3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3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3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3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3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3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3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3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3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3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3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3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3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3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3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3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3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3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3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3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3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3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3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3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3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3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3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3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3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3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3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3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3" x14ac:dyDescent="0.5500000000000000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3" x14ac:dyDescent="0.5500000000000000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3" x14ac:dyDescent="0.5500000000000000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3" x14ac:dyDescent="0.5500000000000000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3" x14ac:dyDescent="0.5500000000000000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3" x14ac:dyDescent="0.5500000000000000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3" x14ac:dyDescent="0.5500000000000000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3" x14ac:dyDescent="0.5500000000000000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3" x14ac:dyDescent="0.5500000000000000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3" x14ac:dyDescent="0.5500000000000000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3" x14ac:dyDescent="0.5500000000000000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3" x14ac:dyDescent="0.5500000000000000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3" x14ac:dyDescent="0.5500000000000000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3" x14ac:dyDescent="0.5500000000000000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3" x14ac:dyDescent="0.5500000000000000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3" x14ac:dyDescent="0.5500000000000000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3" x14ac:dyDescent="0.5500000000000000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3" x14ac:dyDescent="0.5500000000000000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3" x14ac:dyDescent="0.5500000000000000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3" x14ac:dyDescent="0.5500000000000000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3" x14ac:dyDescent="0.5500000000000000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3" x14ac:dyDescent="0.5500000000000000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3" x14ac:dyDescent="0.5500000000000000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3" x14ac:dyDescent="0.5500000000000000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3" x14ac:dyDescent="0.5500000000000000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3" x14ac:dyDescent="0.5500000000000000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3" x14ac:dyDescent="0.5500000000000000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3" x14ac:dyDescent="0.5500000000000000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3" x14ac:dyDescent="0.5500000000000000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3" x14ac:dyDescent="0.5500000000000000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3" x14ac:dyDescent="0.5500000000000000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3" x14ac:dyDescent="0.5500000000000000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3" x14ac:dyDescent="0.5500000000000000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3" x14ac:dyDescent="0.5500000000000000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3" x14ac:dyDescent="0.5500000000000000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3" x14ac:dyDescent="0.5500000000000000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3" x14ac:dyDescent="0.5500000000000000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3" x14ac:dyDescent="0.5500000000000000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3" x14ac:dyDescent="0.5500000000000000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3" x14ac:dyDescent="0.5500000000000000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3" x14ac:dyDescent="0.5500000000000000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3" x14ac:dyDescent="0.5500000000000000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3" x14ac:dyDescent="0.5500000000000000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3" x14ac:dyDescent="0.5500000000000000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3" x14ac:dyDescent="0.5500000000000000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3" x14ac:dyDescent="0.5500000000000000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3" x14ac:dyDescent="0.5500000000000000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3" x14ac:dyDescent="0.5500000000000000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3" x14ac:dyDescent="0.5500000000000000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3" x14ac:dyDescent="0.5500000000000000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3" x14ac:dyDescent="0.5500000000000000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3" x14ac:dyDescent="0.5500000000000000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3" x14ac:dyDescent="0.5500000000000000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3" x14ac:dyDescent="0.5500000000000000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3" x14ac:dyDescent="0.5500000000000000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3" x14ac:dyDescent="0.5500000000000000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3" x14ac:dyDescent="0.5500000000000000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3" x14ac:dyDescent="0.5500000000000000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3" x14ac:dyDescent="0.5500000000000000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3" x14ac:dyDescent="0.5500000000000000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3" x14ac:dyDescent="0.5500000000000000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3" x14ac:dyDescent="0.5500000000000000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3" x14ac:dyDescent="0.5500000000000000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3" x14ac:dyDescent="0.5500000000000000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3" x14ac:dyDescent="0.550000000000000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3" x14ac:dyDescent="0.5500000000000000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3" x14ac:dyDescent="0.5500000000000000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3" x14ac:dyDescent="0.5500000000000000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3" x14ac:dyDescent="0.5500000000000000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3" x14ac:dyDescent="0.5500000000000000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3" x14ac:dyDescent="0.5500000000000000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3" x14ac:dyDescent="0.5500000000000000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3" x14ac:dyDescent="0.5500000000000000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3" x14ac:dyDescent="0.5500000000000000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3" x14ac:dyDescent="0.5500000000000000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3" x14ac:dyDescent="0.5500000000000000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3" x14ac:dyDescent="0.5500000000000000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3" x14ac:dyDescent="0.5500000000000000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3" x14ac:dyDescent="0.5500000000000000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3" x14ac:dyDescent="0.5500000000000000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3" x14ac:dyDescent="0.5500000000000000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3" x14ac:dyDescent="0.5500000000000000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3" x14ac:dyDescent="0.5500000000000000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3" x14ac:dyDescent="0.5500000000000000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3" x14ac:dyDescent="0.5500000000000000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3" x14ac:dyDescent="0.5500000000000000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3" x14ac:dyDescent="0.5500000000000000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3" x14ac:dyDescent="0.5500000000000000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3" x14ac:dyDescent="0.5500000000000000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3" x14ac:dyDescent="0.5500000000000000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3" x14ac:dyDescent="0.5500000000000000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3" x14ac:dyDescent="0.5500000000000000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3" x14ac:dyDescent="0.5500000000000000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3" x14ac:dyDescent="0.5500000000000000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3" x14ac:dyDescent="0.5500000000000000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3" x14ac:dyDescent="0.5500000000000000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3" x14ac:dyDescent="0.5500000000000000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3" x14ac:dyDescent="0.5500000000000000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3" x14ac:dyDescent="0.5500000000000000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3" x14ac:dyDescent="0.5500000000000000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3" x14ac:dyDescent="0.5500000000000000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3" x14ac:dyDescent="0.5500000000000000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3" x14ac:dyDescent="0.5500000000000000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3" x14ac:dyDescent="0.5500000000000000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3" x14ac:dyDescent="0.5500000000000000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3" x14ac:dyDescent="0.5500000000000000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3" x14ac:dyDescent="0.5500000000000000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3" x14ac:dyDescent="0.5500000000000000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3" x14ac:dyDescent="0.5500000000000000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3" x14ac:dyDescent="0.5500000000000000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3" x14ac:dyDescent="0.5500000000000000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3" x14ac:dyDescent="0.5500000000000000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3" x14ac:dyDescent="0.5500000000000000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3" x14ac:dyDescent="0.5500000000000000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3" x14ac:dyDescent="0.5500000000000000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3" x14ac:dyDescent="0.5500000000000000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3" x14ac:dyDescent="0.5500000000000000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3" x14ac:dyDescent="0.5500000000000000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3" x14ac:dyDescent="0.5500000000000000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3" x14ac:dyDescent="0.5500000000000000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3" x14ac:dyDescent="0.5500000000000000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3" x14ac:dyDescent="0.5500000000000000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3" x14ac:dyDescent="0.5500000000000000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3" x14ac:dyDescent="0.5500000000000000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3" x14ac:dyDescent="0.5500000000000000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3" x14ac:dyDescent="0.5500000000000000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3" x14ac:dyDescent="0.5500000000000000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3" x14ac:dyDescent="0.5500000000000000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3" x14ac:dyDescent="0.5500000000000000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3" x14ac:dyDescent="0.5500000000000000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3" x14ac:dyDescent="0.5500000000000000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3" x14ac:dyDescent="0.5500000000000000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3" x14ac:dyDescent="0.5500000000000000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3" x14ac:dyDescent="0.5500000000000000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3" x14ac:dyDescent="0.5500000000000000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3" x14ac:dyDescent="0.5500000000000000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3" x14ac:dyDescent="0.5500000000000000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3" x14ac:dyDescent="0.5500000000000000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3" x14ac:dyDescent="0.5500000000000000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3" x14ac:dyDescent="0.5500000000000000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3" x14ac:dyDescent="0.5500000000000000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3" x14ac:dyDescent="0.5500000000000000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3" x14ac:dyDescent="0.5500000000000000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3" x14ac:dyDescent="0.5500000000000000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3" x14ac:dyDescent="0.5500000000000000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3" x14ac:dyDescent="0.5500000000000000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3" x14ac:dyDescent="0.5500000000000000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3" x14ac:dyDescent="0.5500000000000000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3" x14ac:dyDescent="0.5500000000000000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3" x14ac:dyDescent="0.5500000000000000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3" x14ac:dyDescent="0.5500000000000000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3" x14ac:dyDescent="0.5500000000000000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3" x14ac:dyDescent="0.5500000000000000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3" x14ac:dyDescent="0.5500000000000000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3" x14ac:dyDescent="0.5500000000000000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3" x14ac:dyDescent="0.5500000000000000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3" x14ac:dyDescent="0.5500000000000000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3" x14ac:dyDescent="0.5500000000000000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3" x14ac:dyDescent="0.5500000000000000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3" x14ac:dyDescent="0.5500000000000000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3" x14ac:dyDescent="0.5500000000000000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3" x14ac:dyDescent="0.5500000000000000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3" x14ac:dyDescent="0.5500000000000000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3" x14ac:dyDescent="0.5500000000000000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3" x14ac:dyDescent="0.550000000000000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3" x14ac:dyDescent="0.5500000000000000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3" x14ac:dyDescent="0.5500000000000000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3" x14ac:dyDescent="0.5500000000000000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3" x14ac:dyDescent="0.5500000000000000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3" x14ac:dyDescent="0.5500000000000000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3" x14ac:dyDescent="0.5500000000000000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3" x14ac:dyDescent="0.5500000000000000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3" x14ac:dyDescent="0.5500000000000000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3" x14ac:dyDescent="0.5500000000000000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3" x14ac:dyDescent="0.5500000000000000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3" x14ac:dyDescent="0.5500000000000000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3" x14ac:dyDescent="0.5500000000000000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3" x14ac:dyDescent="0.5500000000000000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3" x14ac:dyDescent="0.5500000000000000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3" x14ac:dyDescent="0.5500000000000000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3" x14ac:dyDescent="0.5500000000000000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3" x14ac:dyDescent="0.5500000000000000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3" x14ac:dyDescent="0.5500000000000000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3" x14ac:dyDescent="0.5500000000000000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3" x14ac:dyDescent="0.5500000000000000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3" x14ac:dyDescent="0.5500000000000000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3" x14ac:dyDescent="0.5500000000000000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3" x14ac:dyDescent="0.5500000000000000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3" x14ac:dyDescent="0.5500000000000000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3" x14ac:dyDescent="0.5500000000000000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3" x14ac:dyDescent="0.5500000000000000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3" x14ac:dyDescent="0.5500000000000000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3" x14ac:dyDescent="0.5500000000000000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3" x14ac:dyDescent="0.5500000000000000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3" x14ac:dyDescent="0.5500000000000000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3" x14ac:dyDescent="0.5500000000000000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3" x14ac:dyDescent="0.5500000000000000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3" x14ac:dyDescent="0.5500000000000000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3" x14ac:dyDescent="0.5500000000000000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3" x14ac:dyDescent="0.5500000000000000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3" x14ac:dyDescent="0.5500000000000000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3" x14ac:dyDescent="0.5500000000000000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3" x14ac:dyDescent="0.5500000000000000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3" x14ac:dyDescent="0.5500000000000000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3" x14ac:dyDescent="0.5500000000000000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3" x14ac:dyDescent="0.5500000000000000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3" x14ac:dyDescent="0.5500000000000000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3" x14ac:dyDescent="0.5500000000000000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3" x14ac:dyDescent="0.5500000000000000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3" x14ac:dyDescent="0.5500000000000000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3" x14ac:dyDescent="0.5500000000000000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3" x14ac:dyDescent="0.5500000000000000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3" x14ac:dyDescent="0.5500000000000000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3" x14ac:dyDescent="0.5500000000000000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3" x14ac:dyDescent="0.5500000000000000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3" x14ac:dyDescent="0.5500000000000000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3" x14ac:dyDescent="0.5500000000000000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3" x14ac:dyDescent="0.5500000000000000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3" x14ac:dyDescent="0.5500000000000000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3" x14ac:dyDescent="0.5500000000000000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3" x14ac:dyDescent="0.5500000000000000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3" x14ac:dyDescent="0.5500000000000000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3" x14ac:dyDescent="0.5500000000000000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3" x14ac:dyDescent="0.5500000000000000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3" x14ac:dyDescent="0.5500000000000000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3" x14ac:dyDescent="0.5500000000000000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3" x14ac:dyDescent="0.5500000000000000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3" x14ac:dyDescent="0.5500000000000000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3" x14ac:dyDescent="0.5500000000000000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3" x14ac:dyDescent="0.5500000000000000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3" x14ac:dyDescent="0.5500000000000000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3" x14ac:dyDescent="0.5500000000000000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3" x14ac:dyDescent="0.5500000000000000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3" x14ac:dyDescent="0.5500000000000000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3" x14ac:dyDescent="0.5500000000000000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3" x14ac:dyDescent="0.5500000000000000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3" x14ac:dyDescent="0.5500000000000000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3" x14ac:dyDescent="0.5500000000000000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3" x14ac:dyDescent="0.5500000000000000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3" x14ac:dyDescent="0.5500000000000000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3" x14ac:dyDescent="0.5500000000000000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3" x14ac:dyDescent="0.5500000000000000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3" x14ac:dyDescent="0.5500000000000000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3" x14ac:dyDescent="0.5500000000000000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3" x14ac:dyDescent="0.5500000000000000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3" x14ac:dyDescent="0.5500000000000000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3" x14ac:dyDescent="0.5500000000000000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3" x14ac:dyDescent="0.5500000000000000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3" x14ac:dyDescent="0.5500000000000000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3" x14ac:dyDescent="0.5500000000000000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3" x14ac:dyDescent="0.5500000000000000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3" x14ac:dyDescent="0.5500000000000000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3" x14ac:dyDescent="0.5500000000000000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3" x14ac:dyDescent="0.5500000000000000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3" x14ac:dyDescent="0.5500000000000000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3" x14ac:dyDescent="0.5500000000000000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3" x14ac:dyDescent="0.5500000000000000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3" x14ac:dyDescent="0.5500000000000000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3" x14ac:dyDescent="0.5500000000000000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3" x14ac:dyDescent="0.5500000000000000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3" x14ac:dyDescent="0.5500000000000000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3" x14ac:dyDescent="0.5500000000000000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3" x14ac:dyDescent="0.5500000000000000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3" x14ac:dyDescent="0.5500000000000000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3" x14ac:dyDescent="0.550000000000000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3" x14ac:dyDescent="0.5500000000000000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3" x14ac:dyDescent="0.5500000000000000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3" x14ac:dyDescent="0.5500000000000000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3" x14ac:dyDescent="0.5500000000000000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3" x14ac:dyDescent="0.5500000000000000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3" x14ac:dyDescent="0.5500000000000000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3" x14ac:dyDescent="0.5500000000000000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3" x14ac:dyDescent="0.5500000000000000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3" x14ac:dyDescent="0.5500000000000000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3" x14ac:dyDescent="0.5500000000000000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3" x14ac:dyDescent="0.5500000000000000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3" x14ac:dyDescent="0.5500000000000000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3" x14ac:dyDescent="0.5500000000000000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3" x14ac:dyDescent="0.5500000000000000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3" x14ac:dyDescent="0.5500000000000000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3" x14ac:dyDescent="0.5500000000000000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3" x14ac:dyDescent="0.5500000000000000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3" x14ac:dyDescent="0.5500000000000000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3" x14ac:dyDescent="0.5500000000000000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3" x14ac:dyDescent="0.5500000000000000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3" x14ac:dyDescent="0.5500000000000000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3" x14ac:dyDescent="0.5500000000000000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3" x14ac:dyDescent="0.5500000000000000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3" x14ac:dyDescent="0.5500000000000000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3" x14ac:dyDescent="0.5500000000000000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3" x14ac:dyDescent="0.5500000000000000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3" x14ac:dyDescent="0.5500000000000000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3" x14ac:dyDescent="0.5500000000000000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3" x14ac:dyDescent="0.5500000000000000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3" x14ac:dyDescent="0.5500000000000000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3" x14ac:dyDescent="0.5500000000000000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3" x14ac:dyDescent="0.5500000000000000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3" x14ac:dyDescent="0.5500000000000000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3" x14ac:dyDescent="0.5500000000000000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3" x14ac:dyDescent="0.5500000000000000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3" x14ac:dyDescent="0.5500000000000000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3" x14ac:dyDescent="0.5500000000000000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3" x14ac:dyDescent="0.5500000000000000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3" x14ac:dyDescent="0.5500000000000000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3" x14ac:dyDescent="0.5500000000000000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3" x14ac:dyDescent="0.5500000000000000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3" x14ac:dyDescent="0.5500000000000000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3" x14ac:dyDescent="0.5500000000000000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3" x14ac:dyDescent="0.5500000000000000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3" x14ac:dyDescent="0.5500000000000000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3" x14ac:dyDescent="0.5500000000000000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3" x14ac:dyDescent="0.5500000000000000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3" x14ac:dyDescent="0.5500000000000000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3" x14ac:dyDescent="0.5500000000000000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3" x14ac:dyDescent="0.5500000000000000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3" x14ac:dyDescent="0.5500000000000000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3" x14ac:dyDescent="0.5500000000000000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3" x14ac:dyDescent="0.5500000000000000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3" x14ac:dyDescent="0.5500000000000000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3" x14ac:dyDescent="0.5500000000000000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3" x14ac:dyDescent="0.5500000000000000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3" x14ac:dyDescent="0.5500000000000000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3" x14ac:dyDescent="0.5500000000000000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3" x14ac:dyDescent="0.5500000000000000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3" x14ac:dyDescent="0.5500000000000000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3" x14ac:dyDescent="0.5500000000000000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3" x14ac:dyDescent="0.5500000000000000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3" x14ac:dyDescent="0.5500000000000000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3" x14ac:dyDescent="0.5500000000000000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3" x14ac:dyDescent="0.5500000000000000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3" x14ac:dyDescent="0.5500000000000000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3" x14ac:dyDescent="0.5500000000000000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3" x14ac:dyDescent="0.5500000000000000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3" x14ac:dyDescent="0.5500000000000000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3" x14ac:dyDescent="0.5500000000000000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3" x14ac:dyDescent="0.5500000000000000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3" x14ac:dyDescent="0.5500000000000000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3" x14ac:dyDescent="0.5500000000000000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3" x14ac:dyDescent="0.5500000000000000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3" x14ac:dyDescent="0.5500000000000000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3" x14ac:dyDescent="0.5500000000000000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3" x14ac:dyDescent="0.5500000000000000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3" x14ac:dyDescent="0.5500000000000000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3" x14ac:dyDescent="0.5500000000000000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3" x14ac:dyDescent="0.5500000000000000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3" x14ac:dyDescent="0.5500000000000000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3" x14ac:dyDescent="0.5500000000000000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3" x14ac:dyDescent="0.5500000000000000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3" x14ac:dyDescent="0.5500000000000000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3" x14ac:dyDescent="0.5500000000000000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3" x14ac:dyDescent="0.5500000000000000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3" x14ac:dyDescent="0.5500000000000000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3" x14ac:dyDescent="0.5500000000000000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3" x14ac:dyDescent="0.5500000000000000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3" x14ac:dyDescent="0.5500000000000000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3" x14ac:dyDescent="0.5500000000000000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3" x14ac:dyDescent="0.5500000000000000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3" x14ac:dyDescent="0.5500000000000000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3" x14ac:dyDescent="0.5500000000000000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3" x14ac:dyDescent="0.5500000000000000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3" x14ac:dyDescent="0.5500000000000000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3" x14ac:dyDescent="0.5500000000000000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3" x14ac:dyDescent="0.5500000000000000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3" x14ac:dyDescent="0.5500000000000000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3" x14ac:dyDescent="0.550000000000000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3" x14ac:dyDescent="0.5500000000000000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3" x14ac:dyDescent="0.5500000000000000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3" x14ac:dyDescent="0.5500000000000000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3" x14ac:dyDescent="0.5500000000000000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3" x14ac:dyDescent="0.5500000000000000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3" x14ac:dyDescent="0.5500000000000000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3" x14ac:dyDescent="0.5500000000000000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3" x14ac:dyDescent="0.5500000000000000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3" x14ac:dyDescent="0.5500000000000000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3" x14ac:dyDescent="0.5500000000000000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3" x14ac:dyDescent="0.5500000000000000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3" x14ac:dyDescent="0.5500000000000000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3" x14ac:dyDescent="0.5500000000000000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3" x14ac:dyDescent="0.5500000000000000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3" x14ac:dyDescent="0.5500000000000000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3" x14ac:dyDescent="0.5500000000000000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3" x14ac:dyDescent="0.5500000000000000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3" x14ac:dyDescent="0.5500000000000000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3" x14ac:dyDescent="0.5500000000000000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3" x14ac:dyDescent="0.5500000000000000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3" x14ac:dyDescent="0.5500000000000000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3" x14ac:dyDescent="0.5500000000000000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3" x14ac:dyDescent="0.5500000000000000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3" x14ac:dyDescent="0.5500000000000000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3" x14ac:dyDescent="0.5500000000000000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3" x14ac:dyDescent="0.5500000000000000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3" x14ac:dyDescent="0.5500000000000000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3" x14ac:dyDescent="0.5500000000000000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3" x14ac:dyDescent="0.5500000000000000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3" x14ac:dyDescent="0.5500000000000000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3" x14ac:dyDescent="0.5500000000000000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3" x14ac:dyDescent="0.5500000000000000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3" x14ac:dyDescent="0.5500000000000000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3" x14ac:dyDescent="0.5500000000000000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3" x14ac:dyDescent="0.5500000000000000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3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3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3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3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3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3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3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3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3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3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3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3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3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3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3" x14ac:dyDescent="0.5500000000000000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3" x14ac:dyDescent="0.5500000000000000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3" x14ac:dyDescent="0.5500000000000000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3" x14ac:dyDescent="0.5500000000000000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3" x14ac:dyDescent="0.5500000000000000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3" x14ac:dyDescent="0.5500000000000000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3" x14ac:dyDescent="0.5500000000000000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3" x14ac:dyDescent="0.5500000000000000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3" x14ac:dyDescent="0.5500000000000000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3" x14ac:dyDescent="0.5500000000000000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3" x14ac:dyDescent="0.5500000000000000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3" x14ac:dyDescent="0.5500000000000000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3" x14ac:dyDescent="0.5500000000000000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3" x14ac:dyDescent="0.5500000000000000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3" x14ac:dyDescent="0.5500000000000000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3" x14ac:dyDescent="0.5500000000000000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3" x14ac:dyDescent="0.5500000000000000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3" x14ac:dyDescent="0.5500000000000000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3" x14ac:dyDescent="0.5500000000000000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3" x14ac:dyDescent="0.5500000000000000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3" x14ac:dyDescent="0.5500000000000000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3" x14ac:dyDescent="0.5500000000000000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3" x14ac:dyDescent="0.5500000000000000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3" x14ac:dyDescent="0.5500000000000000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3" x14ac:dyDescent="0.5500000000000000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3" x14ac:dyDescent="0.5500000000000000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3" x14ac:dyDescent="0.5500000000000000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3" x14ac:dyDescent="0.5500000000000000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3" x14ac:dyDescent="0.5500000000000000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3" x14ac:dyDescent="0.5500000000000000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3" x14ac:dyDescent="0.5500000000000000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3" x14ac:dyDescent="0.5500000000000000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3" x14ac:dyDescent="0.5500000000000000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3" x14ac:dyDescent="0.5500000000000000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3" x14ac:dyDescent="0.5500000000000000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3" x14ac:dyDescent="0.5500000000000000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3" x14ac:dyDescent="0.5500000000000000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3" x14ac:dyDescent="0.5500000000000000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3" x14ac:dyDescent="0.5500000000000000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3" x14ac:dyDescent="0.5500000000000000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3" x14ac:dyDescent="0.5500000000000000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3" x14ac:dyDescent="0.5500000000000000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3" x14ac:dyDescent="0.5500000000000000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3" x14ac:dyDescent="0.5500000000000000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3" x14ac:dyDescent="0.5500000000000000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3" x14ac:dyDescent="0.5500000000000000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3" x14ac:dyDescent="0.5500000000000000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3" x14ac:dyDescent="0.5500000000000000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3" x14ac:dyDescent="0.5500000000000000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3" x14ac:dyDescent="0.5500000000000000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3" x14ac:dyDescent="0.550000000000000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3" x14ac:dyDescent="0.5500000000000000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3" x14ac:dyDescent="0.5500000000000000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3" x14ac:dyDescent="0.5500000000000000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3" x14ac:dyDescent="0.5500000000000000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3" x14ac:dyDescent="0.5500000000000000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3" x14ac:dyDescent="0.5500000000000000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3" x14ac:dyDescent="0.5500000000000000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3" x14ac:dyDescent="0.5500000000000000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3" x14ac:dyDescent="0.5500000000000000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3" x14ac:dyDescent="0.5500000000000000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3" x14ac:dyDescent="0.5500000000000000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3" x14ac:dyDescent="0.5500000000000000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3" x14ac:dyDescent="0.5500000000000000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3" x14ac:dyDescent="0.5500000000000000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3" x14ac:dyDescent="0.5500000000000000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3" x14ac:dyDescent="0.5500000000000000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3" x14ac:dyDescent="0.5500000000000000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3" x14ac:dyDescent="0.5500000000000000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3" x14ac:dyDescent="0.5500000000000000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3" x14ac:dyDescent="0.5500000000000000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3" x14ac:dyDescent="0.5500000000000000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3" x14ac:dyDescent="0.5500000000000000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3" x14ac:dyDescent="0.5500000000000000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3" x14ac:dyDescent="0.5500000000000000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3" x14ac:dyDescent="0.5500000000000000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3" x14ac:dyDescent="0.5500000000000000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3" x14ac:dyDescent="0.5500000000000000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3" x14ac:dyDescent="0.5500000000000000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3" x14ac:dyDescent="0.5500000000000000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3" x14ac:dyDescent="0.5500000000000000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3" x14ac:dyDescent="0.5500000000000000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3" x14ac:dyDescent="0.5500000000000000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3" x14ac:dyDescent="0.5500000000000000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3" x14ac:dyDescent="0.5500000000000000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3" x14ac:dyDescent="0.5500000000000000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3" x14ac:dyDescent="0.5500000000000000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3" x14ac:dyDescent="0.5500000000000000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3" x14ac:dyDescent="0.5500000000000000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3" x14ac:dyDescent="0.5500000000000000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3" x14ac:dyDescent="0.5500000000000000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3" x14ac:dyDescent="0.5500000000000000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3" x14ac:dyDescent="0.5500000000000000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3" x14ac:dyDescent="0.5500000000000000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3" x14ac:dyDescent="0.5500000000000000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3" x14ac:dyDescent="0.5500000000000000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3" x14ac:dyDescent="0.5500000000000000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3" x14ac:dyDescent="0.5500000000000000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3" x14ac:dyDescent="0.5500000000000000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3" x14ac:dyDescent="0.5500000000000000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3" x14ac:dyDescent="0.5500000000000000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3" x14ac:dyDescent="0.5500000000000000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3" x14ac:dyDescent="0.5500000000000000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3" x14ac:dyDescent="0.5500000000000000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3" x14ac:dyDescent="0.5500000000000000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3" x14ac:dyDescent="0.5500000000000000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3" x14ac:dyDescent="0.5500000000000000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3" x14ac:dyDescent="0.5500000000000000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3" x14ac:dyDescent="0.5500000000000000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3" x14ac:dyDescent="0.5500000000000000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3" x14ac:dyDescent="0.5500000000000000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3" x14ac:dyDescent="0.5500000000000000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3" x14ac:dyDescent="0.5500000000000000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3" x14ac:dyDescent="0.5500000000000000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3" x14ac:dyDescent="0.5500000000000000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3" x14ac:dyDescent="0.5500000000000000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3" x14ac:dyDescent="0.5500000000000000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3" x14ac:dyDescent="0.5500000000000000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3" x14ac:dyDescent="0.5500000000000000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3" x14ac:dyDescent="0.5500000000000000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3" x14ac:dyDescent="0.5500000000000000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3" x14ac:dyDescent="0.5500000000000000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3" x14ac:dyDescent="0.5500000000000000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3" x14ac:dyDescent="0.5500000000000000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3" x14ac:dyDescent="0.5500000000000000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3" x14ac:dyDescent="0.5500000000000000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3" x14ac:dyDescent="0.5500000000000000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3" x14ac:dyDescent="0.5500000000000000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3" x14ac:dyDescent="0.5500000000000000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3" x14ac:dyDescent="0.5500000000000000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3" x14ac:dyDescent="0.5500000000000000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3" x14ac:dyDescent="0.5500000000000000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3" x14ac:dyDescent="0.5500000000000000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3" x14ac:dyDescent="0.5500000000000000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3" x14ac:dyDescent="0.5500000000000000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3" x14ac:dyDescent="0.5500000000000000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3" x14ac:dyDescent="0.5500000000000000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3" x14ac:dyDescent="0.5500000000000000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3" x14ac:dyDescent="0.5500000000000000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3" x14ac:dyDescent="0.5500000000000000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3" x14ac:dyDescent="0.5500000000000000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3" x14ac:dyDescent="0.5500000000000000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3" x14ac:dyDescent="0.5500000000000000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3" x14ac:dyDescent="0.5500000000000000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3" x14ac:dyDescent="0.5500000000000000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3" x14ac:dyDescent="0.5500000000000000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3" x14ac:dyDescent="0.5500000000000000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3" x14ac:dyDescent="0.5500000000000000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3" x14ac:dyDescent="0.5500000000000000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3" x14ac:dyDescent="0.5500000000000000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3" x14ac:dyDescent="0.550000000000000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3" x14ac:dyDescent="0.5500000000000000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3" x14ac:dyDescent="0.5500000000000000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3" x14ac:dyDescent="0.5500000000000000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3" x14ac:dyDescent="0.5500000000000000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3" x14ac:dyDescent="0.5500000000000000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3" x14ac:dyDescent="0.5500000000000000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3" x14ac:dyDescent="0.5500000000000000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3" x14ac:dyDescent="0.5500000000000000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3" x14ac:dyDescent="0.5500000000000000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3" x14ac:dyDescent="0.5500000000000000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3" x14ac:dyDescent="0.5500000000000000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3" x14ac:dyDescent="0.5500000000000000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3" x14ac:dyDescent="0.5500000000000000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3" x14ac:dyDescent="0.5500000000000000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3" x14ac:dyDescent="0.5500000000000000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3" x14ac:dyDescent="0.5500000000000000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3" x14ac:dyDescent="0.5500000000000000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3" x14ac:dyDescent="0.5500000000000000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3" x14ac:dyDescent="0.5500000000000000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3" x14ac:dyDescent="0.5500000000000000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3" x14ac:dyDescent="0.5500000000000000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3" x14ac:dyDescent="0.5500000000000000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3" x14ac:dyDescent="0.5500000000000000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3" x14ac:dyDescent="0.5500000000000000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3" x14ac:dyDescent="0.5500000000000000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3" x14ac:dyDescent="0.5500000000000000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3" x14ac:dyDescent="0.5500000000000000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3" x14ac:dyDescent="0.5500000000000000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3" x14ac:dyDescent="0.5500000000000000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3" x14ac:dyDescent="0.5500000000000000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3" x14ac:dyDescent="0.5500000000000000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3" x14ac:dyDescent="0.5500000000000000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3" x14ac:dyDescent="0.5500000000000000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3" x14ac:dyDescent="0.5500000000000000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3" x14ac:dyDescent="0.5500000000000000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3" x14ac:dyDescent="0.5500000000000000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3" x14ac:dyDescent="0.5500000000000000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3" x14ac:dyDescent="0.5500000000000000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3" x14ac:dyDescent="0.5500000000000000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3" x14ac:dyDescent="0.5500000000000000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3" x14ac:dyDescent="0.5500000000000000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3" x14ac:dyDescent="0.5500000000000000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3" x14ac:dyDescent="0.5500000000000000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3" x14ac:dyDescent="0.5500000000000000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3" x14ac:dyDescent="0.5500000000000000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3" x14ac:dyDescent="0.5500000000000000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3" x14ac:dyDescent="0.5500000000000000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3" x14ac:dyDescent="0.5500000000000000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3" x14ac:dyDescent="0.5500000000000000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3" x14ac:dyDescent="0.5500000000000000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3" x14ac:dyDescent="0.5500000000000000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3" x14ac:dyDescent="0.5500000000000000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3" x14ac:dyDescent="0.5500000000000000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3" x14ac:dyDescent="0.5500000000000000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3" x14ac:dyDescent="0.5500000000000000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3" x14ac:dyDescent="0.5500000000000000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3" x14ac:dyDescent="0.5500000000000000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3" x14ac:dyDescent="0.5500000000000000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3" x14ac:dyDescent="0.5500000000000000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3" x14ac:dyDescent="0.5500000000000000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3" x14ac:dyDescent="0.5500000000000000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3" x14ac:dyDescent="0.5500000000000000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3" x14ac:dyDescent="0.5500000000000000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3" x14ac:dyDescent="0.5500000000000000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3" x14ac:dyDescent="0.5500000000000000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3" x14ac:dyDescent="0.5500000000000000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3" x14ac:dyDescent="0.5500000000000000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3" x14ac:dyDescent="0.5500000000000000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3" x14ac:dyDescent="0.5500000000000000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3" x14ac:dyDescent="0.5500000000000000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3" x14ac:dyDescent="0.5500000000000000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3" x14ac:dyDescent="0.5500000000000000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3" x14ac:dyDescent="0.5500000000000000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3" x14ac:dyDescent="0.5500000000000000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3" x14ac:dyDescent="0.5500000000000000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3" x14ac:dyDescent="0.5500000000000000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3" x14ac:dyDescent="0.5500000000000000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3" x14ac:dyDescent="0.5500000000000000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3" x14ac:dyDescent="0.5500000000000000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3" x14ac:dyDescent="0.5500000000000000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3" x14ac:dyDescent="0.5500000000000000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3" x14ac:dyDescent="0.5500000000000000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3" x14ac:dyDescent="0.5500000000000000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3" x14ac:dyDescent="0.5500000000000000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3" x14ac:dyDescent="0.5500000000000000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3" x14ac:dyDescent="0.5500000000000000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3" x14ac:dyDescent="0.5500000000000000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3" x14ac:dyDescent="0.5500000000000000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3" x14ac:dyDescent="0.5500000000000000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3" x14ac:dyDescent="0.5500000000000000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3" x14ac:dyDescent="0.5500000000000000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3" x14ac:dyDescent="0.5500000000000000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3" x14ac:dyDescent="0.5500000000000000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3" x14ac:dyDescent="0.5500000000000000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3" x14ac:dyDescent="0.5500000000000000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3" x14ac:dyDescent="0.5500000000000000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3" x14ac:dyDescent="0.5500000000000000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3" x14ac:dyDescent="0.5500000000000000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3" x14ac:dyDescent="0.5500000000000000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3" x14ac:dyDescent="0.550000000000000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3" x14ac:dyDescent="0.5500000000000000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3" x14ac:dyDescent="0.5500000000000000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3" x14ac:dyDescent="0.5500000000000000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3" x14ac:dyDescent="0.5500000000000000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3" x14ac:dyDescent="0.5500000000000000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3" x14ac:dyDescent="0.5500000000000000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3" x14ac:dyDescent="0.5500000000000000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3" x14ac:dyDescent="0.5500000000000000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3" x14ac:dyDescent="0.5500000000000000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3" x14ac:dyDescent="0.5500000000000000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3" x14ac:dyDescent="0.5500000000000000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3" x14ac:dyDescent="0.5500000000000000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3" x14ac:dyDescent="0.5500000000000000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3" x14ac:dyDescent="0.5500000000000000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3" x14ac:dyDescent="0.5500000000000000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3" x14ac:dyDescent="0.5500000000000000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3" x14ac:dyDescent="0.5500000000000000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3" x14ac:dyDescent="0.5500000000000000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3" x14ac:dyDescent="0.5500000000000000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3" x14ac:dyDescent="0.5500000000000000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3" x14ac:dyDescent="0.5500000000000000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3" x14ac:dyDescent="0.5500000000000000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3" x14ac:dyDescent="0.5500000000000000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3" x14ac:dyDescent="0.5500000000000000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3" x14ac:dyDescent="0.5500000000000000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3" x14ac:dyDescent="0.5500000000000000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3" x14ac:dyDescent="0.5500000000000000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3" x14ac:dyDescent="0.5500000000000000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3" x14ac:dyDescent="0.5500000000000000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3" x14ac:dyDescent="0.5500000000000000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3" x14ac:dyDescent="0.5500000000000000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3" x14ac:dyDescent="0.5500000000000000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3" x14ac:dyDescent="0.5500000000000000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3" x14ac:dyDescent="0.5500000000000000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3" x14ac:dyDescent="0.5500000000000000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3" x14ac:dyDescent="0.5500000000000000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3" x14ac:dyDescent="0.5500000000000000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3" x14ac:dyDescent="0.5500000000000000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3" x14ac:dyDescent="0.5500000000000000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3" x14ac:dyDescent="0.5500000000000000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3" x14ac:dyDescent="0.5500000000000000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3" x14ac:dyDescent="0.5500000000000000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3" x14ac:dyDescent="0.5500000000000000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3" x14ac:dyDescent="0.5500000000000000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3" x14ac:dyDescent="0.5500000000000000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3" x14ac:dyDescent="0.5500000000000000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3" x14ac:dyDescent="0.5500000000000000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3" x14ac:dyDescent="0.5500000000000000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3" x14ac:dyDescent="0.5500000000000000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3" x14ac:dyDescent="0.5500000000000000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3" x14ac:dyDescent="0.5500000000000000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3" x14ac:dyDescent="0.5500000000000000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3" x14ac:dyDescent="0.5500000000000000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3" x14ac:dyDescent="0.5500000000000000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3" x14ac:dyDescent="0.5500000000000000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3" x14ac:dyDescent="0.5500000000000000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3" x14ac:dyDescent="0.5500000000000000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3" x14ac:dyDescent="0.5500000000000000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3" x14ac:dyDescent="0.5500000000000000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3" x14ac:dyDescent="0.5500000000000000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3" x14ac:dyDescent="0.5500000000000000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3" x14ac:dyDescent="0.5500000000000000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3" x14ac:dyDescent="0.5500000000000000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3" x14ac:dyDescent="0.5500000000000000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3" x14ac:dyDescent="0.5500000000000000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3" x14ac:dyDescent="0.5500000000000000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3" x14ac:dyDescent="0.5500000000000000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3" x14ac:dyDescent="0.5500000000000000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3" x14ac:dyDescent="0.5500000000000000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3" x14ac:dyDescent="0.5500000000000000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3" x14ac:dyDescent="0.5500000000000000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3" x14ac:dyDescent="0.5500000000000000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3" x14ac:dyDescent="0.5500000000000000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3" x14ac:dyDescent="0.5500000000000000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3" x14ac:dyDescent="0.5500000000000000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3" x14ac:dyDescent="0.5500000000000000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3" x14ac:dyDescent="0.5500000000000000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3" x14ac:dyDescent="0.5500000000000000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3" x14ac:dyDescent="0.5500000000000000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3" x14ac:dyDescent="0.5500000000000000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3" x14ac:dyDescent="0.5500000000000000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3" x14ac:dyDescent="0.5500000000000000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3" x14ac:dyDescent="0.5500000000000000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3" x14ac:dyDescent="0.5500000000000000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3" x14ac:dyDescent="0.5500000000000000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3" x14ac:dyDescent="0.5500000000000000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3" x14ac:dyDescent="0.5500000000000000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3" x14ac:dyDescent="0.5500000000000000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3" x14ac:dyDescent="0.5500000000000000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3" x14ac:dyDescent="0.5500000000000000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3" x14ac:dyDescent="0.5500000000000000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3" x14ac:dyDescent="0.5500000000000000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3" x14ac:dyDescent="0.5500000000000000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3" x14ac:dyDescent="0.5500000000000000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3" x14ac:dyDescent="0.5500000000000000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">
    <mergeCell ref="A1:B1"/>
    <mergeCell ref="A20:B20"/>
    <mergeCell ref="A21:B2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3"/>
  <sheetViews>
    <sheetView workbookViewId="0">
      <selection activeCell="C13" sqref="C13"/>
    </sheetView>
  </sheetViews>
  <sheetFormatPr defaultColWidth="12.6640625" defaultRowHeight="15.75" customHeight="1" x14ac:dyDescent="0.4"/>
  <cols>
    <col min="1" max="1" width="22.21875" customWidth="1"/>
    <col min="3" max="3" width="13.21875" bestFit="1" customWidth="1"/>
  </cols>
  <sheetData>
    <row r="1" spans="1:26" ht="15.75" customHeight="1" x14ac:dyDescent="0.55000000000000004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55000000000000004">
      <c r="A2" s="1" t="s">
        <v>17</v>
      </c>
      <c r="B2" s="3">
        <v>220000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55000000000000004">
      <c r="A3" s="1" t="s">
        <v>18</v>
      </c>
      <c r="B3" s="3">
        <v>170000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55000000000000004">
      <c r="A4" s="1" t="s">
        <v>19</v>
      </c>
      <c r="B4" s="7">
        <f>0.1*B2</f>
        <v>22000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55000000000000004">
      <c r="A5" s="1" t="s">
        <v>20</v>
      </c>
      <c r="B5" s="8">
        <f>B2-B3-B4</f>
        <v>28000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55000000000000004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55000000000000004">
      <c r="A7" s="1" t="s">
        <v>2</v>
      </c>
      <c r="B7" s="8">
        <f>DSCR!B3</f>
        <v>125</v>
      </c>
      <c r="C7" s="11" t="s">
        <v>28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55000000000000004">
      <c r="A8" s="1" t="s">
        <v>3</v>
      </c>
      <c r="B8" s="8">
        <f>DSCR!B4</f>
        <v>150</v>
      </c>
      <c r="C8" s="11" t="s">
        <v>28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55000000000000004">
      <c r="A9" s="1" t="s">
        <v>21</v>
      </c>
      <c r="B9" s="8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55000000000000004">
      <c r="A10" s="1" t="s">
        <v>22</v>
      </c>
      <c r="B10" s="8">
        <f>0.002*B2</f>
        <v>440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55000000000000004">
      <c r="A11" s="1" t="s">
        <v>23</v>
      </c>
      <c r="B11" s="8">
        <f>0.01*B3</f>
        <v>1700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55000000000000004">
      <c r="A12" s="1" t="s">
        <v>24</v>
      </c>
      <c r="B12" s="4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55000000000000004">
      <c r="A13" s="1" t="s">
        <v>25</v>
      </c>
      <c r="B13" s="8">
        <f>SUM(B7:B11)*B12</f>
        <v>7635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55000000000000004">
      <c r="A15" s="1" t="s">
        <v>26</v>
      </c>
      <c r="B15" s="8">
        <f>0.015*B3</f>
        <v>2550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55000000000000004">
      <c r="A17" s="9" t="s">
        <v>27</v>
      </c>
      <c r="B17" s="10">
        <f>B5-B13-B15</f>
        <v>17815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55000000000000004">
      <c r="A22" s="1"/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55000000000000004">
      <c r="A24" s="1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55000000000000004">
      <c r="A25" s="1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55000000000000004">
      <c r="A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3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3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3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3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3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3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3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3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3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3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3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3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3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3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3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3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3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3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3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3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3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3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3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3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3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3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3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3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3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3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3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3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3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3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3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3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3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3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3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3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3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3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3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3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3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3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3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3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3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3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3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3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3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3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3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3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3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3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3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3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3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3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3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3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3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3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3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3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3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3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3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3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3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3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3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3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3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3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3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3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3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3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3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3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3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3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3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3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3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3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3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3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3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3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3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3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3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3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3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3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3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3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3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3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3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3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3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3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3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3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3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3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3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3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3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3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3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3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3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3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3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3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3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3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3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3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3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3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3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3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3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3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3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3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3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3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3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3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3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3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3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3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3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3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3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3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3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3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3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3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3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3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3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3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3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3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3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3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3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3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3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3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3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3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3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3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3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3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3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3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3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3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3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3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3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3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3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3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3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3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3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3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3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3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3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3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3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3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3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3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3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3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3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3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3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3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3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3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3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3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3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3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3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3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3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3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3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3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3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3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3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3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3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3" x14ac:dyDescent="0.5500000000000000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3" x14ac:dyDescent="0.5500000000000000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3" x14ac:dyDescent="0.5500000000000000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3" x14ac:dyDescent="0.5500000000000000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3" x14ac:dyDescent="0.5500000000000000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3" x14ac:dyDescent="0.5500000000000000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3" x14ac:dyDescent="0.5500000000000000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3" x14ac:dyDescent="0.5500000000000000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3" x14ac:dyDescent="0.5500000000000000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3" x14ac:dyDescent="0.5500000000000000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3" x14ac:dyDescent="0.5500000000000000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3" x14ac:dyDescent="0.5500000000000000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3" x14ac:dyDescent="0.5500000000000000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3" x14ac:dyDescent="0.5500000000000000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3" x14ac:dyDescent="0.5500000000000000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3" x14ac:dyDescent="0.5500000000000000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3" x14ac:dyDescent="0.5500000000000000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3" x14ac:dyDescent="0.5500000000000000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3" x14ac:dyDescent="0.5500000000000000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3" x14ac:dyDescent="0.5500000000000000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3" x14ac:dyDescent="0.5500000000000000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3" x14ac:dyDescent="0.5500000000000000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3" x14ac:dyDescent="0.5500000000000000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3" x14ac:dyDescent="0.5500000000000000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3" x14ac:dyDescent="0.5500000000000000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3" x14ac:dyDescent="0.5500000000000000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3" x14ac:dyDescent="0.5500000000000000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3" x14ac:dyDescent="0.5500000000000000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3" x14ac:dyDescent="0.5500000000000000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3" x14ac:dyDescent="0.5500000000000000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3" x14ac:dyDescent="0.5500000000000000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3" x14ac:dyDescent="0.5500000000000000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3" x14ac:dyDescent="0.5500000000000000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3" x14ac:dyDescent="0.5500000000000000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3" x14ac:dyDescent="0.5500000000000000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3" x14ac:dyDescent="0.5500000000000000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3" x14ac:dyDescent="0.5500000000000000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3" x14ac:dyDescent="0.5500000000000000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3" x14ac:dyDescent="0.5500000000000000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3" x14ac:dyDescent="0.5500000000000000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3" x14ac:dyDescent="0.5500000000000000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3" x14ac:dyDescent="0.5500000000000000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3" x14ac:dyDescent="0.5500000000000000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3" x14ac:dyDescent="0.5500000000000000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3" x14ac:dyDescent="0.5500000000000000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3" x14ac:dyDescent="0.5500000000000000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3" x14ac:dyDescent="0.5500000000000000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3" x14ac:dyDescent="0.5500000000000000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3" x14ac:dyDescent="0.5500000000000000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3" x14ac:dyDescent="0.5500000000000000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3" x14ac:dyDescent="0.5500000000000000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3" x14ac:dyDescent="0.5500000000000000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3" x14ac:dyDescent="0.5500000000000000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3" x14ac:dyDescent="0.5500000000000000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3" x14ac:dyDescent="0.5500000000000000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3" x14ac:dyDescent="0.5500000000000000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3" x14ac:dyDescent="0.5500000000000000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3" x14ac:dyDescent="0.5500000000000000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3" x14ac:dyDescent="0.5500000000000000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3" x14ac:dyDescent="0.5500000000000000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3" x14ac:dyDescent="0.5500000000000000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3" x14ac:dyDescent="0.5500000000000000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3" x14ac:dyDescent="0.5500000000000000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3" x14ac:dyDescent="0.5500000000000000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3" x14ac:dyDescent="0.550000000000000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3" x14ac:dyDescent="0.5500000000000000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3" x14ac:dyDescent="0.5500000000000000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3" x14ac:dyDescent="0.5500000000000000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3" x14ac:dyDescent="0.5500000000000000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3" x14ac:dyDescent="0.5500000000000000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3" x14ac:dyDescent="0.5500000000000000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3" x14ac:dyDescent="0.5500000000000000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3" x14ac:dyDescent="0.5500000000000000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3" x14ac:dyDescent="0.5500000000000000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3" x14ac:dyDescent="0.5500000000000000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3" x14ac:dyDescent="0.5500000000000000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3" x14ac:dyDescent="0.5500000000000000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3" x14ac:dyDescent="0.5500000000000000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3" x14ac:dyDescent="0.5500000000000000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3" x14ac:dyDescent="0.5500000000000000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3" x14ac:dyDescent="0.5500000000000000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3" x14ac:dyDescent="0.5500000000000000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3" x14ac:dyDescent="0.5500000000000000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3" x14ac:dyDescent="0.5500000000000000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3" x14ac:dyDescent="0.5500000000000000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3" x14ac:dyDescent="0.5500000000000000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3" x14ac:dyDescent="0.5500000000000000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3" x14ac:dyDescent="0.5500000000000000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3" x14ac:dyDescent="0.5500000000000000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3" x14ac:dyDescent="0.5500000000000000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3" x14ac:dyDescent="0.5500000000000000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3" x14ac:dyDescent="0.5500000000000000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3" x14ac:dyDescent="0.5500000000000000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3" x14ac:dyDescent="0.5500000000000000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3" x14ac:dyDescent="0.5500000000000000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3" x14ac:dyDescent="0.5500000000000000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3" x14ac:dyDescent="0.5500000000000000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3" x14ac:dyDescent="0.5500000000000000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3" x14ac:dyDescent="0.5500000000000000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3" x14ac:dyDescent="0.5500000000000000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3" x14ac:dyDescent="0.5500000000000000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3" x14ac:dyDescent="0.5500000000000000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3" x14ac:dyDescent="0.5500000000000000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3" x14ac:dyDescent="0.5500000000000000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3" x14ac:dyDescent="0.5500000000000000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3" x14ac:dyDescent="0.5500000000000000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3" x14ac:dyDescent="0.5500000000000000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3" x14ac:dyDescent="0.5500000000000000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3" x14ac:dyDescent="0.5500000000000000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3" x14ac:dyDescent="0.5500000000000000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3" x14ac:dyDescent="0.5500000000000000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3" x14ac:dyDescent="0.5500000000000000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3" x14ac:dyDescent="0.5500000000000000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3" x14ac:dyDescent="0.5500000000000000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3" x14ac:dyDescent="0.5500000000000000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3" x14ac:dyDescent="0.5500000000000000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3" x14ac:dyDescent="0.5500000000000000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3" x14ac:dyDescent="0.5500000000000000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3" x14ac:dyDescent="0.5500000000000000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3" x14ac:dyDescent="0.5500000000000000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3" x14ac:dyDescent="0.5500000000000000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3" x14ac:dyDescent="0.5500000000000000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3" x14ac:dyDescent="0.5500000000000000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3" x14ac:dyDescent="0.5500000000000000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3" x14ac:dyDescent="0.5500000000000000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3" x14ac:dyDescent="0.5500000000000000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3" x14ac:dyDescent="0.5500000000000000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3" x14ac:dyDescent="0.5500000000000000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3" x14ac:dyDescent="0.5500000000000000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3" x14ac:dyDescent="0.5500000000000000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3" x14ac:dyDescent="0.5500000000000000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3" x14ac:dyDescent="0.5500000000000000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3" x14ac:dyDescent="0.5500000000000000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3" x14ac:dyDescent="0.5500000000000000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3" x14ac:dyDescent="0.5500000000000000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3" x14ac:dyDescent="0.5500000000000000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3" x14ac:dyDescent="0.5500000000000000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3" x14ac:dyDescent="0.5500000000000000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3" x14ac:dyDescent="0.5500000000000000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3" x14ac:dyDescent="0.5500000000000000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3" x14ac:dyDescent="0.5500000000000000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3" x14ac:dyDescent="0.5500000000000000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3" x14ac:dyDescent="0.5500000000000000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3" x14ac:dyDescent="0.5500000000000000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3" x14ac:dyDescent="0.5500000000000000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3" x14ac:dyDescent="0.5500000000000000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3" x14ac:dyDescent="0.5500000000000000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3" x14ac:dyDescent="0.5500000000000000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3" x14ac:dyDescent="0.5500000000000000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3" x14ac:dyDescent="0.5500000000000000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3" x14ac:dyDescent="0.5500000000000000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3" x14ac:dyDescent="0.5500000000000000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3" x14ac:dyDescent="0.5500000000000000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3" x14ac:dyDescent="0.5500000000000000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3" x14ac:dyDescent="0.5500000000000000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3" x14ac:dyDescent="0.5500000000000000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3" x14ac:dyDescent="0.5500000000000000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3" x14ac:dyDescent="0.5500000000000000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3" x14ac:dyDescent="0.5500000000000000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3" x14ac:dyDescent="0.5500000000000000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3" x14ac:dyDescent="0.5500000000000000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3" x14ac:dyDescent="0.5500000000000000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3" x14ac:dyDescent="0.5500000000000000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3" x14ac:dyDescent="0.5500000000000000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3" x14ac:dyDescent="0.550000000000000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3" x14ac:dyDescent="0.5500000000000000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3" x14ac:dyDescent="0.5500000000000000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3" x14ac:dyDescent="0.5500000000000000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3" x14ac:dyDescent="0.5500000000000000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3" x14ac:dyDescent="0.5500000000000000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3" x14ac:dyDescent="0.5500000000000000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3" x14ac:dyDescent="0.5500000000000000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3" x14ac:dyDescent="0.5500000000000000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3" x14ac:dyDescent="0.5500000000000000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3" x14ac:dyDescent="0.5500000000000000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3" x14ac:dyDescent="0.5500000000000000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3" x14ac:dyDescent="0.5500000000000000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3" x14ac:dyDescent="0.5500000000000000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3" x14ac:dyDescent="0.5500000000000000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3" x14ac:dyDescent="0.5500000000000000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3" x14ac:dyDescent="0.5500000000000000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3" x14ac:dyDescent="0.5500000000000000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3" x14ac:dyDescent="0.5500000000000000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3" x14ac:dyDescent="0.5500000000000000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3" x14ac:dyDescent="0.5500000000000000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3" x14ac:dyDescent="0.5500000000000000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3" x14ac:dyDescent="0.5500000000000000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3" x14ac:dyDescent="0.5500000000000000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3" x14ac:dyDescent="0.5500000000000000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3" x14ac:dyDescent="0.5500000000000000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3" x14ac:dyDescent="0.5500000000000000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3" x14ac:dyDescent="0.5500000000000000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3" x14ac:dyDescent="0.5500000000000000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3" x14ac:dyDescent="0.5500000000000000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3" x14ac:dyDescent="0.5500000000000000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3" x14ac:dyDescent="0.5500000000000000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3" x14ac:dyDescent="0.5500000000000000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3" x14ac:dyDescent="0.5500000000000000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3" x14ac:dyDescent="0.5500000000000000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3" x14ac:dyDescent="0.5500000000000000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3" x14ac:dyDescent="0.5500000000000000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3" x14ac:dyDescent="0.5500000000000000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3" x14ac:dyDescent="0.5500000000000000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3" x14ac:dyDescent="0.5500000000000000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3" x14ac:dyDescent="0.5500000000000000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3" x14ac:dyDescent="0.5500000000000000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3" x14ac:dyDescent="0.5500000000000000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3" x14ac:dyDescent="0.5500000000000000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3" x14ac:dyDescent="0.5500000000000000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3" x14ac:dyDescent="0.5500000000000000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3" x14ac:dyDescent="0.5500000000000000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3" x14ac:dyDescent="0.5500000000000000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3" x14ac:dyDescent="0.5500000000000000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3" x14ac:dyDescent="0.5500000000000000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3" x14ac:dyDescent="0.5500000000000000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3" x14ac:dyDescent="0.5500000000000000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3" x14ac:dyDescent="0.5500000000000000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3" x14ac:dyDescent="0.5500000000000000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3" x14ac:dyDescent="0.5500000000000000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3" x14ac:dyDescent="0.5500000000000000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3" x14ac:dyDescent="0.5500000000000000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3" x14ac:dyDescent="0.5500000000000000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3" x14ac:dyDescent="0.5500000000000000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3" x14ac:dyDescent="0.5500000000000000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3" x14ac:dyDescent="0.5500000000000000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3" x14ac:dyDescent="0.5500000000000000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3" x14ac:dyDescent="0.5500000000000000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3" x14ac:dyDescent="0.5500000000000000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3" x14ac:dyDescent="0.5500000000000000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3" x14ac:dyDescent="0.5500000000000000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3" x14ac:dyDescent="0.5500000000000000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3" x14ac:dyDescent="0.5500000000000000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3" x14ac:dyDescent="0.5500000000000000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3" x14ac:dyDescent="0.5500000000000000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3" x14ac:dyDescent="0.5500000000000000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3" x14ac:dyDescent="0.5500000000000000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3" x14ac:dyDescent="0.5500000000000000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3" x14ac:dyDescent="0.5500000000000000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3" x14ac:dyDescent="0.5500000000000000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3" x14ac:dyDescent="0.5500000000000000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3" x14ac:dyDescent="0.5500000000000000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3" x14ac:dyDescent="0.5500000000000000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3" x14ac:dyDescent="0.5500000000000000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3" x14ac:dyDescent="0.5500000000000000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3" x14ac:dyDescent="0.5500000000000000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3" x14ac:dyDescent="0.5500000000000000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3" x14ac:dyDescent="0.5500000000000000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3" x14ac:dyDescent="0.5500000000000000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3" x14ac:dyDescent="0.5500000000000000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3" x14ac:dyDescent="0.5500000000000000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3" x14ac:dyDescent="0.5500000000000000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3" x14ac:dyDescent="0.5500000000000000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3" x14ac:dyDescent="0.5500000000000000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3" x14ac:dyDescent="0.5500000000000000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3" x14ac:dyDescent="0.5500000000000000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3" x14ac:dyDescent="0.5500000000000000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3" x14ac:dyDescent="0.5500000000000000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3" x14ac:dyDescent="0.5500000000000000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3" x14ac:dyDescent="0.5500000000000000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3" x14ac:dyDescent="0.5500000000000000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3" x14ac:dyDescent="0.5500000000000000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3" x14ac:dyDescent="0.5500000000000000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3" x14ac:dyDescent="0.5500000000000000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3" x14ac:dyDescent="0.5500000000000000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3" x14ac:dyDescent="0.550000000000000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3" x14ac:dyDescent="0.5500000000000000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3" x14ac:dyDescent="0.5500000000000000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3" x14ac:dyDescent="0.5500000000000000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3" x14ac:dyDescent="0.5500000000000000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3" x14ac:dyDescent="0.5500000000000000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3" x14ac:dyDescent="0.5500000000000000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3" x14ac:dyDescent="0.5500000000000000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3" x14ac:dyDescent="0.5500000000000000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3" x14ac:dyDescent="0.5500000000000000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3" x14ac:dyDescent="0.5500000000000000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3" x14ac:dyDescent="0.5500000000000000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3" x14ac:dyDescent="0.5500000000000000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3" x14ac:dyDescent="0.5500000000000000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3" x14ac:dyDescent="0.5500000000000000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3" x14ac:dyDescent="0.5500000000000000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3" x14ac:dyDescent="0.5500000000000000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3" x14ac:dyDescent="0.5500000000000000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3" x14ac:dyDescent="0.5500000000000000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3" x14ac:dyDescent="0.5500000000000000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3" x14ac:dyDescent="0.5500000000000000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3" x14ac:dyDescent="0.5500000000000000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3" x14ac:dyDescent="0.5500000000000000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3" x14ac:dyDescent="0.5500000000000000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3" x14ac:dyDescent="0.5500000000000000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3" x14ac:dyDescent="0.5500000000000000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3" x14ac:dyDescent="0.5500000000000000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3" x14ac:dyDescent="0.5500000000000000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3" x14ac:dyDescent="0.5500000000000000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3" x14ac:dyDescent="0.5500000000000000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3" x14ac:dyDescent="0.5500000000000000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3" x14ac:dyDescent="0.5500000000000000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3" x14ac:dyDescent="0.5500000000000000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3" x14ac:dyDescent="0.5500000000000000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3" x14ac:dyDescent="0.5500000000000000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3" x14ac:dyDescent="0.5500000000000000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3" x14ac:dyDescent="0.5500000000000000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3" x14ac:dyDescent="0.5500000000000000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3" x14ac:dyDescent="0.5500000000000000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3" x14ac:dyDescent="0.5500000000000000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3" x14ac:dyDescent="0.5500000000000000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3" x14ac:dyDescent="0.5500000000000000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3" x14ac:dyDescent="0.5500000000000000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3" x14ac:dyDescent="0.5500000000000000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3" x14ac:dyDescent="0.5500000000000000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3" x14ac:dyDescent="0.5500000000000000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3" x14ac:dyDescent="0.5500000000000000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3" x14ac:dyDescent="0.5500000000000000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3" x14ac:dyDescent="0.5500000000000000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3" x14ac:dyDescent="0.5500000000000000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3" x14ac:dyDescent="0.5500000000000000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3" x14ac:dyDescent="0.5500000000000000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3" x14ac:dyDescent="0.5500000000000000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3" x14ac:dyDescent="0.5500000000000000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3" x14ac:dyDescent="0.5500000000000000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3" x14ac:dyDescent="0.5500000000000000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3" x14ac:dyDescent="0.5500000000000000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3" x14ac:dyDescent="0.5500000000000000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3" x14ac:dyDescent="0.5500000000000000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3" x14ac:dyDescent="0.5500000000000000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3" x14ac:dyDescent="0.5500000000000000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3" x14ac:dyDescent="0.5500000000000000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3" x14ac:dyDescent="0.5500000000000000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3" x14ac:dyDescent="0.5500000000000000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3" x14ac:dyDescent="0.5500000000000000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3" x14ac:dyDescent="0.5500000000000000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3" x14ac:dyDescent="0.5500000000000000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3" x14ac:dyDescent="0.5500000000000000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3" x14ac:dyDescent="0.5500000000000000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3" x14ac:dyDescent="0.5500000000000000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3" x14ac:dyDescent="0.5500000000000000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3" x14ac:dyDescent="0.5500000000000000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3" x14ac:dyDescent="0.5500000000000000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3" x14ac:dyDescent="0.5500000000000000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3" x14ac:dyDescent="0.5500000000000000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3" x14ac:dyDescent="0.5500000000000000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3" x14ac:dyDescent="0.5500000000000000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3" x14ac:dyDescent="0.5500000000000000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3" x14ac:dyDescent="0.5500000000000000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3" x14ac:dyDescent="0.5500000000000000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3" x14ac:dyDescent="0.5500000000000000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3" x14ac:dyDescent="0.5500000000000000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3" x14ac:dyDescent="0.5500000000000000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3" x14ac:dyDescent="0.5500000000000000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3" x14ac:dyDescent="0.5500000000000000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3" x14ac:dyDescent="0.5500000000000000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3" x14ac:dyDescent="0.5500000000000000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3" x14ac:dyDescent="0.5500000000000000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3" x14ac:dyDescent="0.5500000000000000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3" x14ac:dyDescent="0.5500000000000000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3" x14ac:dyDescent="0.5500000000000000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3" x14ac:dyDescent="0.5500000000000000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3" x14ac:dyDescent="0.5500000000000000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3" x14ac:dyDescent="0.5500000000000000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3" x14ac:dyDescent="0.5500000000000000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3" x14ac:dyDescent="0.5500000000000000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3" x14ac:dyDescent="0.5500000000000000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3" x14ac:dyDescent="0.5500000000000000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3" x14ac:dyDescent="0.5500000000000000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3" x14ac:dyDescent="0.5500000000000000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3" x14ac:dyDescent="0.550000000000000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3" x14ac:dyDescent="0.5500000000000000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3" x14ac:dyDescent="0.5500000000000000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3" x14ac:dyDescent="0.5500000000000000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3" x14ac:dyDescent="0.5500000000000000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3" x14ac:dyDescent="0.5500000000000000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3" x14ac:dyDescent="0.5500000000000000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3" x14ac:dyDescent="0.5500000000000000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3" x14ac:dyDescent="0.5500000000000000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3" x14ac:dyDescent="0.5500000000000000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3" x14ac:dyDescent="0.5500000000000000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3" x14ac:dyDescent="0.5500000000000000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3" x14ac:dyDescent="0.5500000000000000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3" x14ac:dyDescent="0.5500000000000000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3" x14ac:dyDescent="0.5500000000000000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3" x14ac:dyDescent="0.5500000000000000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3" x14ac:dyDescent="0.5500000000000000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3" x14ac:dyDescent="0.5500000000000000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3" x14ac:dyDescent="0.5500000000000000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3" x14ac:dyDescent="0.5500000000000000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3" x14ac:dyDescent="0.5500000000000000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3" x14ac:dyDescent="0.5500000000000000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3" x14ac:dyDescent="0.5500000000000000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3" x14ac:dyDescent="0.5500000000000000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3" x14ac:dyDescent="0.5500000000000000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3" x14ac:dyDescent="0.5500000000000000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3" x14ac:dyDescent="0.5500000000000000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3" x14ac:dyDescent="0.5500000000000000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3" x14ac:dyDescent="0.5500000000000000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3" x14ac:dyDescent="0.5500000000000000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3" x14ac:dyDescent="0.5500000000000000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3" x14ac:dyDescent="0.5500000000000000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3" x14ac:dyDescent="0.5500000000000000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3" x14ac:dyDescent="0.5500000000000000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3" x14ac:dyDescent="0.5500000000000000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3" x14ac:dyDescent="0.5500000000000000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3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3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3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3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3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3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3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3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3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3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3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3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3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3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3" x14ac:dyDescent="0.5500000000000000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3" x14ac:dyDescent="0.5500000000000000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3" x14ac:dyDescent="0.5500000000000000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3" x14ac:dyDescent="0.5500000000000000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3" x14ac:dyDescent="0.5500000000000000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3" x14ac:dyDescent="0.5500000000000000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3" x14ac:dyDescent="0.5500000000000000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3" x14ac:dyDescent="0.5500000000000000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3" x14ac:dyDescent="0.5500000000000000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3" x14ac:dyDescent="0.5500000000000000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3" x14ac:dyDescent="0.5500000000000000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3" x14ac:dyDescent="0.5500000000000000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3" x14ac:dyDescent="0.5500000000000000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3" x14ac:dyDescent="0.5500000000000000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3" x14ac:dyDescent="0.5500000000000000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3" x14ac:dyDescent="0.5500000000000000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3" x14ac:dyDescent="0.5500000000000000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3" x14ac:dyDescent="0.5500000000000000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3" x14ac:dyDescent="0.5500000000000000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3" x14ac:dyDescent="0.5500000000000000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3" x14ac:dyDescent="0.5500000000000000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3" x14ac:dyDescent="0.5500000000000000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3" x14ac:dyDescent="0.5500000000000000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3" x14ac:dyDescent="0.5500000000000000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3" x14ac:dyDescent="0.5500000000000000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3" x14ac:dyDescent="0.5500000000000000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3" x14ac:dyDescent="0.5500000000000000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3" x14ac:dyDescent="0.5500000000000000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3" x14ac:dyDescent="0.5500000000000000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3" x14ac:dyDescent="0.5500000000000000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3" x14ac:dyDescent="0.5500000000000000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3" x14ac:dyDescent="0.5500000000000000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3" x14ac:dyDescent="0.5500000000000000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3" x14ac:dyDescent="0.5500000000000000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3" x14ac:dyDescent="0.5500000000000000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3" x14ac:dyDescent="0.5500000000000000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3" x14ac:dyDescent="0.5500000000000000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3" x14ac:dyDescent="0.5500000000000000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3" x14ac:dyDescent="0.5500000000000000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3" x14ac:dyDescent="0.5500000000000000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3" x14ac:dyDescent="0.5500000000000000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3" x14ac:dyDescent="0.5500000000000000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3" x14ac:dyDescent="0.5500000000000000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3" x14ac:dyDescent="0.5500000000000000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3" x14ac:dyDescent="0.5500000000000000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3" x14ac:dyDescent="0.5500000000000000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3" x14ac:dyDescent="0.5500000000000000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3" x14ac:dyDescent="0.5500000000000000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3" x14ac:dyDescent="0.5500000000000000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3" x14ac:dyDescent="0.5500000000000000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3" x14ac:dyDescent="0.550000000000000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3" x14ac:dyDescent="0.5500000000000000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3" x14ac:dyDescent="0.5500000000000000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3" x14ac:dyDescent="0.5500000000000000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3" x14ac:dyDescent="0.5500000000000000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3" x14ac:dyDescent="0.5500000000000000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3" x14ac:dyDescent="0.5500000000000000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3" x14ac:dyDescent="0.5500000000000000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3" x14ac:dyDescent="0.5500000000000000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3" x14ac:dyDescent="0.5500000000000000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3" x14ac:dyDescent="0.5500000000000000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3" x14ac:dyDescent="0.5500000000000000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3" x14ac:dyDescent="0.5500000000000000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3" x14ac:dyDescent="0.5500000000000000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3" x14ac:dyDescent="0.5500000000000000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3" x14ac:dyDescent="0.5500000000000000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3" x14ac:dyDescent="0.5500000000000000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3" x14ac:dyDescent="0.5500000000000000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3" x14ac:dyDescent="0.5500000000000000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3" x14ac:dyDescent="0.5500000000000000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3" x14ac:dyDescent="0.5500000000000000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3" x14ac:dyDescent="0.5500000000000000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3" x14ac:dyDescent="0.5500000000000000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3" x14ac:dyDescent="0.5500000000000000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3" x14ac:dyDescent="0.5500000000000000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3" x14ac:dyDescent="0.5500000000000000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3" x14ac:dyDescent="0.5500000000000000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3" x14ac:dyDescent="0.5500000000000000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3" x14ac:dyDescent="0.5500000000000000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3" x14ac:dyDescent="0.5500000000000000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3" x14ac:dyDescent="0.5500000000000000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3" x14ac:dyDescent="0.5500000000000000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3" x14ac:dyDescent="0.5500000000000000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3" x14ac:dyDescent="0.5500000000000000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3" x14ac:dyDescent="0.5500000000000000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3" x14ac:dyDescent="0.5500000000000000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3" x14ac:dyDescent="0.5500000000000000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3" x14ac:dyDescent="0.5500000000000000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3" x14ac:dyDescent="0.5500000000000000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3" x14ac:dyDescent="0.5500000000000000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3" x14ac:dyDescent="0.5500000000000000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3" x14ac:dyDescent="0.5500000000000000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3" x14ac:dyDescent="0.5500000000000000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3" x14ac:dyDescent="0.5500000000000000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3" x14ac:dyDescent="0.5500000000000000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3" x14ac:dyDescent="0.5500000000000000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3" x14ac:dyDescent="0.5500000000000000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3" x14ac:dyDescent="0.5500000000000000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3" x14ac:dyDescent="0.5500000000000000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3" x14ac:dyDescent="0.5500000000000000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3" x14ac:dyDescent="0.5500000000000000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3" x14ac:dyDescent="0.5500000000000000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3" x14ac:dyDescent="0.5500000000000000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3" x14ac:dyDescent="0.5500000000000000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3" x14ac:dyDescent="0.5500000000000000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3" x14ac:dyDescent="0.5500000000000000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3" x14ac:dyDescent="0.5500000000000000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3" x14ac:dyDescent="0.5500000000000000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3" x14ac:dyDescent="0.5500000000000000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3" x14ac:dyDescent="0.5500000000000000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3" x14ac:dyDescent="0.5500000000000000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3" x14ac:dyDescent="0.5500000000000000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3" x14ac:dyDescent="0.5500000000000000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3" x14ac:dyDescent="0.5500000000000000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3" x14ac:dyDescent="0.5500000000000000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3" x14ac:dyDescent="0.5500000000000000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3" x14ac:dyDescent="0.5500000000000000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3" x14ac:dyDescent="0.5500000000000000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3" x14ac:dyDescent="0.5500000000000000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3" x14ac:dyDescent="0.5500000000000000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3" x14ac:dyDescent="0.5500000000000000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3" x14ac:dyDescent="0.5500000000000000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3" x14ac:dyDescent="0.5500000000000000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3" x14ac:dyDescent="0.5500000000000000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3" x14ac:dyDescent="0.5500000000000000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3" x14ac:dyDescent="0.5500000000000000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3" x14ac:dyDescent="0.5500000000000000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3" x14ac:dyDescent="0.5500000000000000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3" x14ac:dyDescent="0.5500000000000000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3" x14ac:dyDescent="0.5500000000000000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3" x14ac:dyDescent="0.5500000000000000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3" x14ac:dyDescent="0.5500000000000000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3" x14ac:dyDescent="0.5500000000000000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3" x14ac:dyDescent="0.5500000000000000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3" x14ac:dyDescent="0.5500000000000000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3" x14ac:dyDescent="0.5500000000000000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3" x14ac:dyDescent="0.5500000000000000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3" x14ac:dyDescent="0.5500000000000000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3" x14ac:dyDescent="0.5500000000000000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3" x14ac:dyDescent="0.5500000000000000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3" x14ac:dyDescent="0.5500000000000000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3" x14ac:dyDescent="0.5500000000000000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3" x14ac:dyDescent="0.5500000000000000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3" x14ac:dyDescent="0.5500000000000000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3" x14ac:dyDescent="0.5500000000000000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3" x14ac:dyDescent="0.5500000000000000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3" x14ac:dyDescent="0.5500000000000000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3" x14ac:dyDescent="0.5500000000000000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3" x14ac:dyDescent="0.5500000000000000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3" x14ac:dyDescent="0.5500000000000000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3" x14ac:dyDescent="0.550000000000000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3" x14ac:dyDescent="0.5500000000000000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3" x14ac:dyDescent="0.5500000000000000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3" x14ac:dyDescent="0.5500000000000000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3" x14ac:dyDescent="0.5500000000000000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3" x14ac:dyDescent="0.5500000000000000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3" x14ac:dyDescent="0.5500000000000000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3" x14ac:dyDescent="0.5500000000000000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3" x14ac:dyDescent="0.5500000000000000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3" x14ac:dyDescent="0.5500000000000000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3" x14ac:dyDescent="0.5500000000000000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3" x14ac:dyDescent="0.5500000000000000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3" x14ac:dyDescent="0.5500000000000000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3" x14ac:dyDescent="0.5500000000000000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3" x14ac:dyDescent="0.5500000000000000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3" x14ac:dyDescent="0.5500000000000000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3" x14ac:dyDescent="0.5500000000000000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3" x14ac:dyDescent="0.5500000000000000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3" x14ac:dyDescent="0.5500000000000000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3" x14ac:dyDescent="0.5500000000000000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3" x14ac:dyDescent="0.5500000000000000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3" x14ac:dyDescent="0.5500000000000000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3" x14ac:dyDescent="0.5500000000000000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3" x14ac:dyDescent="0.5500000000000000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3" x14ac:dyDescent="0.5500000000000000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3" x14ac:dyDescent="0.5500000000000000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3" x14ac:dyDescent="0.5500000000000000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3" x14ac:dyDescent="0.5500000000000000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3" x14ac:dyDescent="0.5500000000000000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3" x14ac:dyDescent="0.5500000000000000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3" x14ac:dyDescent="0.5500000000000000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3" x14ac:dyDescent="0.5500000000000000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3" x14ac:dyDescent="0.5500000000000000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3" x14ac:dyDescent="0.5500000000000000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3" x14ac:dyDescent="0.5500000000000000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3" x14ac:dyDescent="0.5500000000000000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3" x14ac:dyDescent="0.5500000000000000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3" x14ac:dyDescent="0.5500000000000000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3" x14ac:dyDescent="0.5500000000000000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3" x14ac:dyDescent="0.5500000000000000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3" x14ac:dyDescent="0.5500000000000000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3" x14ac:dyDescent="0.5500000000000000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3" x14ac:dyDescent="0.5500000000000000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3" x14ac:dyDescent="0.5500000000000000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3" x14ac:dyDescent="0.5500000000000000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3" x14ac:dyDescent="0.5500000000000000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3" x14ac:dyDescent="0.5500000000000000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3" x14ac:dyDescent="0.5500000000000000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3" x14ac:dyDescent="0.5500000000000000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3" x14ac:dyDescent="0.5500000000000000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3" x14ac:dyDescent="0.5500000000000000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3" x14ac:dyDescent="0.5500000000000000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3" x14ac:dyDescent="0.5500000000000000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3" x14ac:dyDescent="0.5500000000000000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3" x14ac:dyDescent="0.5500000000000000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3" x14ac:dyDescent="0.5500000000000000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3" x14ac:dyDescent="0.5500000000000000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3" x14ac:dyDescent="0.5500000000000000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3" x14ac:dyDescent="0.5500000000000000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3" x14ac:dyDescent="0.5500000000000000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3" x14ac:dyDescent="0.5500000000000000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3" x14ac:dyDescent="0.5500000000000000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3" x14ac:dyDescent="0.5500000000000000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3" x14ac:dyDescent="0.5500000000000000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3" x14ac:dyDescent="0.5500000000000000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3" x14ac:dyDescent="0.5500000000000000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3" x14ac:dyDescent="0.5500000000000000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3" x14ac:dyDescent="0.5500000000000000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3" x14ac:dyDescent="0.5500000000000000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3" x14ac:dyDescent="0.5500000000000000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3" x14ac:dyDescent="0.5500000000000000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3" x14ac:dyDescent="0.5500000000000000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3" x14ac:dyDescent="0.5500000000000000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3" x14ac:dyDescent="0.5500000000000000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3" x14ac:dyDescent="0.5500000000000000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3" x14ac:dyDescent="0.5500000000000000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3" x14ac:dyDescent="0.5500000000000000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3" x14ac:dyDescent="0.5500000000000000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3" x14ac:dyDescent="0.5500000000000000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3" x14ac:dyDescent="0.5500000000000000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3" x14ac:dyDescent="0.5500000000000000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3" x14ac:dyDescent="0.5500000000000000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3" x14ac:dyDescent="0.5500000000000000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3" x14ac:dyDescent="0.5500000000000000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3" x14ac:dyDescent="0.5500000000000000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3" x14ac:dyDescent="0.5500000000000000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3" x14ac:dyDescent="0.5500000000000000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3" x14ac:dyDescent="0.5500000000000000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3" x14ac:dyDescent="0.5500000000000000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3" x14ac:dyDescent="0.5500000000000000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3" x14ac:dyDescent="0.5500000000000000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3" x14ac:dyDescent="0.5500000000000000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3" x14ac:dyDescent="0.5500000000000000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3" x14ac:dyDescent="0.5500000000000000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3" x14ac:dyDescent="0.5500000000000000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3" x14ac:dyDescent="0.5500000000000000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3" x14ac:dyDescent="0.5500000000000000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3" x14ac:dyDescent="0.5500000000000000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3" x14ac:dyDescent="0.5500000000000000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3" x14ac:dyDescent="0.5500000000000000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3" x14ac:dyDescent="0.550000000000000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3" x14ac:dyDescent="0.5500000000000000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3" x14ac:dyDescent="0.5500000000000000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3" x14ac:dyDescent="0.5500000000000000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3" x14ac:dyDescent="0.5500000000000000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3" x14ac:dyDescent="0.5500000000000000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3" x14ac:dyDescent="0.5500000000000000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3" x14ac:dyDescent="0.5500000000000000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3" x14ac:dyDescent="0.5500000000000000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3" x14ac:dyDescent="0.5500000000000000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3" x14ac:dyDescent="0.5500000000000000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3" x14ac:dyDescent="0.5500000000000000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3" x14ac:dyDescent="0.5500000000000000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3" x14ac:dyDescent="0.5500000000000000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3" x14ac:dyDescent="0.5500000000000000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3" x14ac:dyDescent="0.5500000000000000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3" x14ac:dyDescent="0.5500000000000000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3" x14ac:dyDescent="0.5500000000000000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3" x14ac:dyDescent="0.5500000000000000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3" x14ac:dyDescent="0.5500000000000000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3" x14ac:dyDescent="0.5500000000000000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3" x14ac:dyDescent="0.5500000000000000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3" x14ac:dyDescent="0.5500000000000000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3" x14ac:dyDescent="0.5500000000000000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3" x14ac:dyDescent="0.5500000000000000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3" x14ac:dyDescent="0.5500000000000000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3" x14ac:dyDescent="0.5500000000000000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3" x14ac:dyDescent="0.5500000000000000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3" x14ac:dyDescent="0.5500000000000000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3" x14ac:dyDescent="0.5500000000000000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3" x14ac:dyDescent="0.5500000000000000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3" x14ac:dyDescent="0.5500000000000000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3" x14ac:dyDescent="0.5500000000000000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3" x14ac:dyDescent="0.5500000000000000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3" x14ac:dyDescent="0.5500000000000000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3" x14ac:dyDescent="0.5500000000000000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3" x14ac:dyDescent="0.5500000000000000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3" x14ac:dyDescent="0.5500000000000000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3" x14ac:dyDescent="0.5500000000000000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3" x14ac:dyDescent="0.5500000000000000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3" x14ac:dyDescent="0.5500000000000000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3" x14ac:dyDescent="0.5500000000000000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3" x14ac:dyDescent="0.5500000000000000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3" x14ac:dyDescent="0.5500000000000000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3" x14ac:dyDescent="0.5500000000000000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3" x14ac:dyDescent="0.5500000000000000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3" x14ac:dyDescent="0.5500000000000000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3" x14ac:dyDescent="0.5500000000000000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3" x14ac:dyDescent="0.5500000000000000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3" x14ac:dyDescent="0.5500000000000000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3" x14ac:dyDescent="0.5500000000000000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3" x14ac:dyDescent="0.5500000000000000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3" x14ac:dyDescent="0.5500000000000000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3" x14ac:dyDescent="0.5500000000000000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3" x14ac:dyDescent="0.5500000000000000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3" x14ac:dyDescent="0.5500000000000000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3" x14ac:dyDescent="0.5500000000000000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3" x14ac:dyDescent="0.5500000000000000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3" x14ac:dyDescent="0.5500000000000000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3" x14ac:dyDescent="0.5500000000000000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3" x14ac:dyDescent="0.5500000000000000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3" x14ac:dyDescent="0.5500000000000000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3" x14ac:dyDescent="0.5500000000000000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3" x14ac:dyDescent="0.5500000000000000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3" x14ac:dyDescent="0.5500000000000000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3" x14ac:dyDescent="0.5500000000000000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3" x14ac:dyDescent="0.5500000000000000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3" x14ac:dyDescent="0.5500000000000000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3" x14ac:dyDescent="0.5500000000000000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3" x14ac:dyDescent="0.5500000000000000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3" x14ac:dyDescent="0.5500000000000000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3" x14ac:dyDescent="0.5500000000000000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3" x14ac:dyDescent="0.5500000000000000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3" x14ac:dyDescent="0.5500000000000000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3" x14ac:dyDescent="0.5500000000000000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3" x14ac:dyDescent="0.5500000000000000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3" x14ac:dyDescent="0.5500000000000000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3" x14ac:dyDescent="0.5500000000000000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3" x14ac:dyDescent="0.5500000000000000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3" x14ac:dyDescent="0.5500000000000000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3" x14ac:dyDescent="0.5500000000000000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3" x14ac:dyDescent="0.5500000000000000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3" x14ac:dyDescent="0.5500000000000000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3" x14ac:dyDescent="0.5500000000000000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3" x14ac:dyDescent="0.5500000000000000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3" x14ac:dyDescent="0.5500000000000000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3" x14ac:dyDescent="0.5500000000000000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3" x14ac:dyDescent="0.5500000000000000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3" x14ac:dyDescent="0.5500000000000000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3" x14ac:dyDescent="0.5500000000000000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3" x14ac:dyDescent="0.5500000000000000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3" x14ac:dyDescent="0.5500000000000000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3" x14ac:dyDescent="0.5500000000000000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3" x14ac:dyDescent="0.5500000000000000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3" x14ac:dyDescent="0.5500000000000000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3" x14ac:dyDescent="0.5500000000000000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3" x14ac:dyDescent="0.5500000000000000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3" x14ac:dyDescent="0.5500000000000000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3" x14ac:dyDescent="0.5500000000000000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3" x14ac:dyDescent="0.5500000000000000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DSCR</vt:lpstr>
      <vt:lpstr>Sales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Wuthrich</dc:creator>
  <cp:lastModifiedBy>Erin Wuthrich</cp:lastModifiedBy>
  <dcterms:created xsi:type="dcterms:W3CDTF">2025-07-23T16:26:49Z</dcterms:created>
  <dcterms:modified xsi:type="dcterms:W3CDTF">2025-07-23T16:26:49Z</dcterms:modified>
</cp:coreProperties>
</file>